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D:\Paper\ESWT Median Nerve Model\Supplementaries\"/>
    </mc:Choice>
  </mc:AlternateContent>
  <xr:revisionPtr revIDLastSave="0" documentId="13_ncr:1_{BE07B45B-F07A-4B33-AB14-B4CD2A1BFCF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mage Dataset Statistics" sheetId="5" r:id="rId1"/>
    <sheet name="Validation Image Results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3" i="6" l="1"/>
  <c r="D4" i="5"/>
  <c r="O4" i="6"/>
  <c r="O6" i="6" s="1"/>
  <c r="N5" i="6"/>
  <c r="P5" i="6" s="1"/>
  <c r="N4" i="6"/>
  <c r="C4" i="5"/>
  <c r="D3" i="5"/>
  <c r="C3" i="5"/>
  <c r="D2" i="5"/>
  <c r="C2" i="5"/>
  <c r="E2" i="5" s="1"/>
  <c r="N6" i="6" l="1"/>
  <c r="N9" i="6" s="1"/>
  <c r="P4" i="6"/>
  <c r="P6" i="6" s="1"/>
  <c r="E4" i="5"/>
  <c r="E3" i="5"/>
  <c r="N8" i="6" l="1"/>
</calcChain>
</file>

<file path=xl/sharedStrings.xml><?xml version="1.0" encoding="utf-8"?>
<sst xmlns="http://schemas.openxmlformats.org/spreadsheetml/2006/main" count="228" uniqueCount="168">
  <si>
    <t>Image Name</t>
  </si>
  <si>
    <t>Dice Coefficient</t>
  </si>
  <si>
    <t>Area Precision [%]</t>
  </si>
  <si>
    <t>Area Recall [%]</t>
  </si>
  <si>
    <t>Instance Precision [%]</t>
  </si>
  <si>
    <t>Instance Recall [%]</t>
  </si>
  <si>
    <t>Instance True Positives</t>
  </si>
  <si>
    <t>Instance False Positives</t>
  </si>
  <si>
    <t>Instance False Negatives</t>
  </si>
  <si>
    <t>AC5753_NF#4_ROI1</t>
  </si>
  <si>
    <t>AC5753_NF#4_ROI2</t>
  </si>
  <si>
    <t>AC5753_NF#4_ROI3</t>
  </si>
  <si>
    <t>AC5753_NF#4_ROI4</t>
  </si>
  <si>
    <t>AC5753_NF#4_ROI5</t>
  </si>
  <si>
    <t>AC5753_NF#4_ROI6</t>
  </si>
  <si>
    <t>AC5753_NF#2_ROI1</t>
  </si>
  <si>
    <t>AC5753_NF#2_ROI2</t>
  </si>
  <si>
    <t>AC5753_NF#2_ROI3</t>
  </si>
  <si>
    <t>AC5753_NF#2_ROI4</t>
  </si>
  <si>
    <t>AC5753_NF#2_ROI5</t>
  </si>
  <si>
    <t>AC5753_NF#2_ROI6</t>
  </si>
  <si>
    <t>AC5753_NF#2_ROI7</t>
  </si>
  <si>
    <t>AC5759_NF#1_ROI1</t>
  </si>
  <si>
    <t>AC5759_NF#1_ROI2</t>
  </si>
  <si>
    <t>AC5759_NF#1_ROI3</t>
  </si>
  <si>
    <t>AC5759_NF#1_ROI4</t>
  </si>
  <si>
    <t>AC5759_NF#3_ROI1</t>
  </si>
  <si>
    <t>AC5759_NF#3_ROI2</t>
  </si>
  <si>
    <t>AC5759_NF#3_ROI3</t>
  </si>
  <si>
    <t>AC5759_NF#3_ROI4</t>
  </si>
  <si>
    <t>AC5759_NF#3_ROI5</t>
  </si>
  <si>
    <t>AC5759_NF#3_ROI6</t>
  </si>
  <si>
    <t>AC5759_NF#3_ROI7</t>
  </si>
  <si>
    <t>AC6573_NF_Scan1_ROI1</t>
  </si>
  <si>
    <t>AC6573_NF_Scan1_ROI2</t>
  </si>
  <si>
    <t>AC6573_NF_Scan1_ROI3</t>
  </si>
  <si>
    <t>AC6590_NF_Scan1_ROI1</t>
  </si>
  <si>
    <t>AC6590_NF_Scan1_ROI2</t>
  </si>
  <si>
    <t>AC6590_NF_Scan1_ROI3</t>
  </si>
  <si>
    <t>AC6590_NF_Scan1_ROI4</t>
  </si>
  <si>
    <t>AC6590_NF_Scan1_ROI5</t>
  </si>
  <si>
    <t>AC6590_NF_Scan1_ROI6</t>
  </si>
  <si>
    <t>ID</t>
  </si>
  <si>
    <t>Prediction</t>
  </si>
  <si>
    <t>Ground Truth</t>
  </si>
  <si>
    <t>Total</t>
  </si>
  <si>
    <t>Precision</t>
  </si>
  <si>
    <t>Recall</t>
  </si>
  <si>
    <t>AC5753_NF#4.tif</t>
  </si>
  <si>
    <t>AC5753_NF#2.tif</t>
  </si>
  <si>
    <t>AC5759_NF#1.tif</t>
  </si>
  <si>
    <t>AC5759_NF#3.tif</t>
  </si>
  <si>
    <t>AC5835_NF#1.tif</t>
  </si>
  <si>
    <t>AC5844_NF#1.tif</t>
  </si>
  <si>
    <t>AC5844_NF#4.tif</t>
  </si>
  <si>
    <t>AC5747_NF#2.tif</t>
  </si>
  <si>
    <t>AC5747_NF#3.tif</t>
  </si>
  <si>
    <t>AC5750_NF#1.tif</t>
  </si>
  <si>
    <t>AC5750_NF#3.tif</t>
  </si>
  <si>
    <t>AC5750_NF#4.tif</t>
  </si>
  <si>
    <t>AC5850_NF#1.tif</t>
  </si>
  <si>
    <t>AC5756_NF#3.tif</t>
  </si>
  <si>
    <t>AC5838_NF#1.tif</t>
  </si>
  <si>
    <t>AC5838_NF#4.tif</t>
  </si>
  <si>
    <t>AC5841_+_NF#1.tif</t>
  </si>
  <si>
    <t>AC5841_+_NF#4.tif</t>
  </si>
  <si>
    <t>AC5847_NF#1.tif</t>
  </si>
  <si>
    <t>AC5753_NF#1.tif</t>
  </si>
  <si>
    <t>AC5847_NF#4.tif</t>
  </si>
  <si>
    <t>AC5841_+_NF#3.tif</t>
  </si>
  <si>
    <t>AC5756_NF#2.tif</t>
  </si>
  <si>
    <t>AC5756_NF#4.tif</t>
  </si>
  <si>
    <t>AC5753_NF#3.tif</t>
  </si>
  <si>
    <t>AC5759_NF#2.tif</t>
  </si>
  <si>
    <t>AC5759_NF#4.tif</t>
  </si>
  <si>
    <t>AC5835_NF#2.tif</t>
  </si>
  <si>
    <t>AC5835_NF#3.tif</t>
  </si>
  <si>
    <t>AC5835_NF#4.tif</t>
  </si>
  <si>
    <t>AC5844_NF#2.tif</t>
  </si>
  <si>
    <t>AC5844_NF#3.tif</t>
  </si>
  <si>
    <t>AC5747_NF#4.tif</t>
  </si>
  <si>
    <t>AC5747_NF#1.tif</t>
  </si>
  <si>
    <t>AC5750_NF#2.tif</t>
  </si>
  <si>
    <t>AC5850_NF#2.tif</t>
  </si>
  <si>
    <t>AC5850_NF#3.tif</t>
  </si>
  <si>
    <t>AC5850_NF#4.tif</t>
  </si>
  <si>
    <t>AC5756_NF#1.tif</t>
  </si>
  <si>
    <t>Dataset</t>
  </si>
  <si>
    <t>validation</t>
  </si>
  <si>
    <t>training</t>
  </si>
  <si>
    <t>AC6589_NF_Scan1.tiff</t>
  </si>
  <si>
    <t>AC6588_NF_Scan1.tiff</t>
  </si>
  <si>
    <t>AC6587_NF_Scan1.tiff</t>
  </si>
  <si>
    <t>AC6586_NF_Scan1.tiff</t>
  </si>
  <si>
    <t>AC6581_NF_Scan1.tiff</t>
  </si>
  <si>
    <t>AC6579_NF_Scan1.tiff</t>
  </si>
  <si>
    <t>AC6576_NF_Scan1.tiff</t>
  </si>
  <si>
    <t>AC6578_NF_Scan1.tiff</t>
  </si>
  <si>
    <t>AC6573_NF_Scan1.tiff</t>
  </si>
  <si>
    <t>AC6590_NF_Scan1.tiff</t>
  </si>
  <si>
    <t>Image Count</t>
  </si>
  <si>
    <t>Validation</t>
  </si>
  <si>
    <t>Training</t>
  </si>
  <si>
    <t>Image Id</t>
  </si>
  <si>
    <t>1b31e26f-e8e7-4469-9a01-d73b14b726be</t>
  </si>
  <si>
    <t>544ce47a-fa4e-4ef4-9020-40f5adda0bdc</t>
  </si>
  <si>
    <t>c7584744-627a-4618-ac26-5242ae7cc2f7</t>
  </si>
  <si>
    <t>06a3a391-419a-460e-b7a0-c167a3a78887</t>
  </si>
  <si>
    <t>50bc7156-1236-4c78-bf97-4cbdf001e799</t>
  </si>
  <si>
    <t>ceab5576-5971-4774-9789-371254ab1efe</t>
  </si>
  <si>
    <t>7600c170-5f77-4182-9d0b-d0a098430fce</t>
  </si>
  <si>
    <t>cd38af4f-a01a-4d4d-b55d-e808685cac60</t>
  </si>
  <si>
    <t>60450ead-8236-489f-9f63-85faec763a07</t>
  </si>
  <si>
    <t>e2c239db-af29-47a6-9684-c212df498e94</t>
  </si>
  <si>
    <t>482d889b-f782-422c-b162-8d80896e7535</t>
  </si>
  <si>
    <t>18d9bc35-0ffe-4f34-b685-d225404b6d1b</t>
  </si>
  <si>
    <t>54c2cf1f-0763-4689-8d9d-f2bee563591e</t>
  </si>
  <si>
    <t>0346c79d-a16b-46a1-a3fa-a49b3cbb281b</t>
  </si>
  <si>
    <t>c5554dd0-117f-4ce3-9d2f-90483572b14a</t>
  </si>
  <si>
    <t>5f90fb0a-3ec3-4cdb-a965-5db5f96e7f6b</t>
  </si>
  <si>
    <t>269dd2e7-b9c8-4edb-9dfa-58fa8b81fd74</t>
  </si>
  <si>
    <t>74f35037-c8a0-4014-a579-e5004d32ba8b</t>
  </si>
  <si>
    <t>6acd4728-a733-4e65-95d8-54dca896f684</t>
  </si>
  <si>
    <t>68487a88-a57a-4255-890d-524033488884</t>
  </si>
  <si>
    <t>d1b56794-1b38-46d2-88a5-d58e63f69534</t>
  </si>
  <si>
    <t>21b727c5-6fcb-4fbc-a5b0-9fce92c9329f</t>
  </si>
  <si>
    <t>840c0cae-dbf7-4b25-85ff-c0c637985d9c</t>
  </si>
  <si>
    <t>9aafd768-adae-4e96-8996-a45bfcc1ba98</t>
  </si>
  <si>
    <t>6bf68dde-ab99-49ca-8c32-75149db83526</t>
  </si>
  <si>
    <t>44b619c7-309a-4c7a-a765-d82a6d35a664</t>
  </si>
  <si>
    <t>f793991e-d1b5-4169-84aa-4db182f5f271</t>
  </si>
  <si>
    <t>1c80cc18-d96e-4be8-925a-818d46637ba7</t>
  </si>
  <si>
    <t>c6e124d7-36da-40a8-8d03-e85a8bdb9199</t>
  </si>
  <si>
    <t>ff54e309-5426-4011-be1e-fe52be2084ec</t>
  </si>
  <si>
    <t>d768d241-7e6c-4995-b167-69e807397809</t>
  </si>
  <si>
    <t>d2d0e22b-d079-46a8-b838-1bd9cfe97b06</t>
  </si>
  <si>
    <t>e386ee7f-83dd-47d7-814b-d7937f0c6a4b</t>
  </si>
  <si>
    <t>ba16e8e7-8971-44b9-af6c-eb4c765aabca</t>
  </si>
  <si>
    <t>2902876c-fad7-4a87-9b02-73678693de8b</t>
  </si>
  <si>
    <t>aa882b84-bbd1-43fb-9e03-0ac195a7a17d</t>
  </si>
  <si>
    <t>38ceab52-bac3-48e6-9d51-7f03f40e4110</t>
  </si>
  <si>
    <t>61941868-55b7-46e4-b8f7-83b3a92139f9</t>
  </si>
  <si>
    <t>9c23e32c-b61e-443b-afcc-0f0b3b6f36c3</t>
  </si>
  <si>
    <t>c628e31c-94a6-4a99-ab36-e23ef50d1cf3</t>
  </si>
  <si>
    <t>00b5442f-4e3a-48df-a5bd-fbe1b26d2c20</t>
  </si>
  <si>
    <t>daf5c064-46a1-43c5-a5d4-7293567383c0</t>
  </si>
  <si>
    <t>3e112964-75a9-43fd-94ac-2923ed2c54d7</t>
  </si>
  <si>
    <t>34304960-b5ca-4db8-a772-13313f76a377</t>
  </si>
  <si>
    <t>e48ebc36-cdaa-4025-9f73-43de56a8427d</t>
  </si>
  <si>
    <t>635fe055-5083-47f2-a573-390e67510791</t>
  </si>
  <si>
    <t>8caf8c01-d424-47ab-898c-13b9880defb6</t>
  </si>
  <si>
    <t>171206fe-8c4a-4e66-bacd-143da9a310eb</t>
  </si>
  <si>
    <t>ecc6bae6-3f94-46dc-b98e-f08a12b1eb44</t>
  </si>
  <si>
    <t>bd4b1df5-543a-40f6-9a90-12cce19dd90f</t>
  </si>
  <si>
    <t>daeb5dbe-1f9c-4d42-8dda-0585fb0d340e</t>
  </si>
  <si>
    <t>46bca049-381c-4d70-bc95-848d456e31e0</t>
  </si>
  <si>
    <t>666e6303-4090-472b-a32d-6f33806d3765</t>
  </si>
  <si>
    <t>120a634c-4879-4676-a5ed-9d462146a266</t>
  </si>
  <si>
    <t>Annotations</t>
  </si>
  <si>
    <t>ROI</t>
  </si>
  <si>
    <t>ROI Count</t>
  </si>
  <si>
    <t>Annotation Count</t>
  </si>
  <si>
    <t>Confusion Matrix</t>
  </si>
  <si>
    <t>Metrics</t>
  </si>
  <si>
    <t>Annotations not fully within image</t>
  </si>
  <si>
    <t>Total Validation Annotations</t>
  </si>
  <si>
    <t>FALSE</t>
  </si>
  <si>
    <t>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</si>
</sst>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/>
    <xf numFmtId="11" fontId="0" fillId="0" borderId="0" xfId="0" applyNumberFormat="1"/>
    <xf numFmtId="0" fontId="0" fillId="0" borderId="0" xfId="0" applyFill="1"/>
    <xf numFmtId="0" fontId="5" fillId="0" borderId="0" xfId="0" applyFont="1"/>
    <xf numFmtId="10" fontId="5" fillId="0" borderId="0" xfId="1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9D4F-23A9-C54C-9FDA-FF3CCF2ABF4E}">
  <dimension ref="A1:G60"/>
  <sheetViews>
    <sheetView workbookViewId="0">
      <selection activeCell="D4" sqref="D4"/>
    </sheetView>
  </sheetViews>
  <sheetFormatPr baseColWidth="10" defaultRowHeight="15" x14ac:dyDescent="0.25"/>
  <cols>
    <col min="1" max="1" width="35.28515625" bestFit="1" customWidth="1"/>
    <col min="2" max="2" width="18.140625" bestFit="1" customWidth="1"/>
  </cols>
  <sheetData>
    <row r="1" spans="1:5" x14ac:dyDescent="0.25">
      <c r="C1" s="1" t="s">
        <v>102</v>
      </c>
      <c r="D1" s="1" t="s">
        <v>101</v>
      </c>
      <c r="E1" s="1" t="s">
        <v>45</v>
      </c>
    </row>
    <row r="2" spans="1:5" x14ac:dyDescent="0.25">
      <c r="B2" s="1" t="s">
        <v>100</v>
      </c>
      <c r="C2">
        <f>COUNTIF($C$7:$C$60,"training")</f>
        <v>48</v>
      </c>
      <c r="D2">
        <f>COUNTIF($C$7:$C$60,"validation")</f>
        <v>6</v>
      </c>
      <c r="E2">
        <f>SUM(C2:D2)</f>
        <v>54</v>
      </c>
    </row>
    <row r="3" spans="1:5" x14ac:dyDescent="0.25">
      <c r="B3" s="1" t="s">
        <v>160</v>
      </c>
      <c r="C3">
        <f>SUMIF($C$7:$C$60,"="&amp;"training",$D$7:$D$60)</f>
        <v>116</v>
      </c>
      <c r="D3">
        <f>SUMIF($C$7:$C$60,"="&amp;"validation",$D$7:$D$60)</f>
        <v>33</v>
      </c>
      <c r="E3">
        <f>SUM(C3:D3)</f>
        <v>149</v>
      </c>
    </row>
    <row r="4" spans="1:5" x14ac:dyDescent="0.25">
      <c r="B4" s="1" t="s">
        <v>161</v>
      </c>
      <c r="C4">
        <f>SUMIF($C$7:$C$60,"="&amp;"training",$E$7:$E$60)</f>
        <v>11871</v>
      </c>
      <c r="D4">
        <f>SUMIF($C$7:$C$60,"="&amp;"validation",$E$7:$E$60)</f>
        <v>3722</v>
      </c>
      <c r="E4">
        <f>SUM(C4:D4)</f>
        <v>15593</v>
      </c>
    </row>
    <row r="6" spans="1:5" x14ac:dyDescent="0.25">
      <c r="A6" s="1" t="s">
        <v>103</v>
      </c>
      <c r="B6" s="1" t="s">
        <v>0</v>
      </c>
      <c r="C6" s="1" t="s">
        <v>87</v>
      </c>
      <c r="D6" s="1" t="s">
        <v>159</v>
      </c>
      <c r="E6" s="1" t="s">
        <v>158</v>
      </c>
    </row>
    <row r="7" spans="1:5" x14ac:dyDescent="0.25">
      <c r="A7" t="s">
        <v>104</v>
      </c>
      <c r="B7" s="5" t="s">
        <v>48</v>
      </c>
      <c r="C7" s="5" t="s">
        <v>88</v>
      </c>
      <c r="D7" s="7">
        <v>6</v>
      </c>
      <c r="E7">
        <v>202</v>
      </c>
    </row>
    <row r="8" spans="1:5" x14ac:dyDescent="0.25">
      <c r="A8" t="s">
        <v>105</v>
      </c>
      <c r="B8" s="5" t="s">
        <v>49</v>
      </c>
      <c r="C8" s="5" t="s">
        <v>88</v>
      </c>
      <c r="D8" s="7">
        <v>7</v>
      </c>
      <c r="E8">
        <v>127</v>
      </c>
    </row>
    <row r="9" spans="1:5" x14ac:dyDescent="0.25">
      <c r="A9" t="s">
        <v>106</v>
      </c>
      <c r="B9" s="5" t="s">
        <v>50</v>
      </c>
      <c r="C9" s="5" t="s">
        <v>88</v>
      </c>
      <c r="D9" s="7">
        <v>4</v>
      </c>
      <c r="E9">
        <v>139</v>
      </c>
    </row>
    <row r="10" spans="1:5" x14ac:dyDescent="0.25">
      <c r="A10" t="s">
        <v>107</v>
      </c>
      <c r="B10" s="5" t="s">
        <v>51</v>
      </c>
      <c r="C10" s="5" t="s">
        <v>88</v>
      </c>
      <c r="D10" s="7">
        <v>7</v>
      </c>
      <c r="E10">
        <v>383</v>
      </c>
    </row>
    <row r="11" spans="1:5" x14ac:dyDescent="0.25">
      <c r="A11" t="s">
        <v>108</v>
      </c>
      <c r="B11" s="5" t="s">
        <v>52</v>
      </c>
      <c r="C11" s="5" t="s">
        <v>89</v>
      </c>
      <c r="D11">
        <v>3</v>
      </c>
      <c r="E11">
        <v>274</v>
      </c>
    </row>
    <row r="12" spans="1:5" x14ac:dyDescent="0.25">
      <c r="A12" t="s">
        <v>109</v>
      </c>
      <c r="B12" s="5" t="s">
        <v>53</v>
      </c>
      <c r="C12" s="5" t="s">
        <v>89</v>
      </c>
      <c r="D12">
        <v>5</v>
      </c>
      <c r="E12">
        <v>101</v>
      </c>
    </row>
    <row r="13" spans="1:5" x14ac:dyDescent="0.25">
      <c r="A13" t="s">
        <v>110</v>
      </c>
      <c r="B13" s="5" t="s">
        <v>54</v>
      </c>
      <c r="C13" s="5" t="s">
        <v>89</v>
      </c>
      <c r="D13">
        <v>4</v>
      </c>
      <c r="E13">
        <v>184</v>
      </c>
    </row>
    <row r="14" spans="1:5" x14ac:dyDescent="0.25">
      <c r="A14" t="s">
        <v>111</v>
      </c>
      <c r="B14" s="5" t="s">
        <v>55</v>
      </c>
      <c r="C14" s="5" t="s">
        <v>89</v>
      </c>
      <c r="D14">
        <v>3</v>
      </c>
      <c r="E14">
        <v>131</v>
      </c>
    </row>
    <row r="15" spans="1:5" x14ac:dyDescent="0.25">
      <c r="A15" t="s">
        <v>112</v>
      </c>
      <c r="B15" s="5" t="s">
        <v>56</v>
      </c>
      <c r="C15" s="5" t="s">
        <v>89</v>
      </c>
      <c r="D15">
        <v>4</v>
      </c>
      <c r="E15">
        <v>96</v>
      </c>
    </row>
    <row r="16" spans="1:5" x14ac:dyDescent="0.25">
      <c r="A16" t="s">
        <v>113</v>
      </c>
      <c r="B16" s="5" t="s">
        <v>57</v>
      </c>
      <c r="C16" s="5" t="s">
        <v>89</v>
      </c>
      <c r="D16">
        <v>2</v>
      </c>
      <c r="E16">
        <v>18</v>
      </c>
    </row>
    <row r="17" spans="1:5" x14ac:dyDescent="0.25">
      <c r="A17" t="s">
        <v>114</v>
      </c>
      <c r="B17" s="5" t="s">
        <v>58</v>
      </c>
      <c r="C17" s="5" t="s">
        <v>89</v>
      </c>
      <c r="D17">
        <v>7</v>
      </c>
      <c r="E17">
        <v>306</v>
      </c>
    </row>
    <row r="18" spans="1:5" x14ac:dyDescent="0.25">
      <c r="A18" t="s">
        <v>115</v>
      </c>
      <c r="B18" s="5" t="s">
        <v>59</v>
      </c>
      <c r="C18" s="5" t="s">
        <v>89</v>
      </c>
      <c r="D18">
        <v>7</v>
      </c>
      <c r="E18">
        <v>211</v>
      </c>
    </row>
    <row r="19" spans="1:5" x14ac:dyDescent="0.25">
      <c r="A19" t="s">
        <v>116</v>
      </c>
      <c r="B19" s="5" t="s">
        <v>60</v>
      </c>
      <c r="C19" s="5" t="s">
        <v>89</v>
      </c>
      <c r="D19">
        <v>3</v>
      </c>
      <c r="E19">
        <v>188</v>
      </c>
    </row>
    <row r="20" spans="1:5" x14ac:dyDescent="0.25">
      <c r="A20" t="s">
        <v>117</v>
      </c>
      <c r="B20" s="5" t="s">
        <v>61</v>
      </c>
      <c r="C20" s="5" t="s">
        <v>89</v>
      </c>
      <c r="D20">
        <v>3</v>
      </c>
      <c r="E20">
        <v>234</v>
      </c>
    </row>
    <row r="21" spans="1:5" x14ac:dyDescent="0.25">
      <c r="A21" t="s">
        <v>118</v>
      </c>
      <c r="B21" s="5" t="s">
        <v>62</v>
      </c>
      <c r="C21" s="5" t="s">
        <v>89</v>
      </c>
      <c r="D21">
        <v>2</v>
      </c>
      <c r="E21">
        <v>122</v>
      </c>
    </row>
    <row r="22" spans="1:5" x14ac:dyDescent="0.25">
      <c r="A22" t="s">
        <v>119</v>
      </c>
      <c r="B22" s="5" t="s">
        <v>63</v>
      </c>
      <c r="C22" s="5" t="s">
        <v>89</v>
      </c>
      <c r="D22">
        <v>4</v>
      </c>
      <c r="E22">
        <v>318</v>
      </c>
    </row>
    <row r="23" spans="1:5" x14ac:dyDescent="0.25">
      <c r="A23" t="s">
        <v>120</v>
      </c>
      <c r="B23" s="5" t="s">
        <v>64</v>
      </c>
      <c r="C23" s="5" t="s">
        <v>89</v>
      </c>
      <c r="D23">
        <v>3</v>
      </c>
      <c r="E23">
        <v>646</v>
      </c>
    </row>
    <row r="24" spans="1:5" x14ac:dyDescent="0.25">
      <c r="A24" t="s">
        <v>121</v>
      </c>
      <c r="B24" s="5" t="s">
        <v>65</v>
      </c>
      <c r="C24" s="5" t="s">
        <v>89</v>
      </c>
      <c r="D24">
        <v>3</v>
      </c>
      <c r="E24">
        <v>467</v>
      </c>
    </row>
    <row r="25" spans="1:5" x14ac:dyDescent="0.25">
      <c r="A25" t="s">
        <v>122</v>
      </c>
      <c r="B25" s="5" t="s">
        <v>66</v>
      </c>
      <c r="C25" s="5" t="s">
        <v>89</v>
      </c>
      <c r="D25">
        <v>3</v>
      </c>
      <c r="E25">
        <v>266</v>
      </c>
    </row>
    <row r="26" spans="1:5" x14ac:dyDescent="0.25">
      <c r="A26" t="s">
        <v>123</v>
      </c>
      <c r="B26" s="5" t="s">
        <v>67</v>
      </c>
      <c r="C26" s="5" t="s">
        <v>89</v>
      </c>
      <c r="D26">
        <v>2</v>
      </c>
      <c r="E26">
        <v>28</v>
      </c>
    </row>
    <row r="27" spans="1:5" x14ac:dyDescent="0.25">
      <c r="A27" t="s">
        <v>124</v>
      </c>
      <c r="B27" s="5" t="s">
        <v>66</v>
      </c>
      <c r="C27" s="5" t="s">
        <v>89</v>
      </c>
      <c r="D27">
        <v>0</v>
      </c>
      <c r="E27">
        <v>0</v>
      </c>
    </row>
    <row r="28" spans="1:5" x14ac:dyDescent="0.25">
      <c r="A28" t="s">
        <v>125</v>
      </c>
      <c r="B28" s="5" t="s">
        <v>68</v>
      </c>
      <c r="C28" s="5" t="s">
        <v>89</v>
      </c>
      <c r="D28">
        <v>2</v>
      </c>
      <c r="E28">
        <v>443</v>
      </c>
    </row>
    <row r="29" spans="1:5" x14ac:dyDescent="0.25">
      <c r="A29" t="s">
        <v>126</v>
      </c>
      <c r="B29" s="5" t="s">
        <v>69</v>
      </c>
      <c r="C29" s="5" t="s">
        <v>89</v>
      </c>
      <c r="D29">
        <v>4</v>
      </c>
      <c r="E29">
        <v>723</v>
      </c>
    </row>
    <row r="30" spans="1:5" x14ac:dyDescent="0.25">
      <c r="A30" t="s">
        <v>127</v>
      </c>
      <c r="B30" s="5" t="s">
        <v>65</v>
      </c>
      <c r="C30" s="5" t="s">
        <v>89</v>
      </c>
      <c r="D30">
        <v>0</v>
      </c>
      <c r="E30">
        <v>0</v>
      </c>
    </row>
    <row r="31" spans="1:5" x14ac:dyDescent="0.25">
      <c r="A31" t="s">
        <v>128</v>
      </c>
      <c r="B31" s="5" t="s">
        <v>64</v>
      </c>
      <c r="C31" s="5" t="s">
        <v>89</v>
      </c>
      <c r="D31">
        <v>1</v>
      </c>
      <c r="E31">
        <v>175</v>
      </c>
    </row>
    <row r="32" spans="1:5" x14ac:dyDescent="0.25">
      <c r="A32" t="s">
        <v>129</v>
      </c>
      <c r="B32" s="5" t="s">
        <v>62</v>
      </c>
      <c r="C32" s="5" t="s">
        <v>89</v>
      </c>
      <c r="D32">
        <v>0</v>
      </c>
      <c r="E32">
        <v>0</v>
      </c>
    </row>
    <row r="33" spans="1:5" x14ac:dyDescent="0.25">
      <c r="A33" t="s">
        <v>130</v>
      </c>
      <c r="B33" s="5" t="s">
        <v>63</v>
      </c>
      <c r="C33" s="5" t="s">
        <v>89</v>
      </c>
      <c r="D33">
        <v>0</v>
      </c>
      <c r="E33">
        <v>0</v>
      </c>
    </row>
    <row r="34" spans="1:5" x14ac:dyDescent="0.25">
      <c r="A34" t="s">
        <v>131</v>
      </c>
      <c r="B34" s="5" t="s">
        <v>70</v>
      </c>
      <c r="C34" s="5" t="s">
        <v>89</v>
      </c>
      <c r="D34">
        <v>2</v>
      </c>
      <c r="E34">
        <v>146</v>
      </c>
    </row>
    <row r="35" spans="1:5" x14ac:dyDescent="0.25">
      <c r="A35" t="s">
        <v>132</v>
      </c>
      <c r="B35" s="5" t="s">
        <v>71</v>
      </c>
      <c r="C35" s="5" t="s">
        <v>89</v>
      </c>
      <c r="D35">
        <v>1</v>
      </c>
      <c r="E35">
        <v>0</v>
      </c>
    </row>
    <row r="36" spans="1:5" x14ac:dyDescent="0.25">
      <c r="A36" t="s">
        <v>133</v>
      </c>
      <c r="B36" s="5" t="s">
        <v>72</v>
      </c>
      <c r="C36" s="5" t="s">
        <v>89</v>
      </c>
      <c r="D36">
        <v>3</v>
      </c>
      <c r="E36">
        <v>362</v>
      </c>
    </row>
    <row r="37" spans="1:5" x14ac:dyDescent="0.25">
      <c r="A37" t="s">
        <v>134</v>
      </c>
      <c r="B37" s="5" t="s">
        <v>73</v>
      </c>
      <c r="C37" s="5" t="s">
        <v>89</v>
      </c>
      <c r="D37">
        <v>2</v>
      </c>
      <c r="E37">
        <v>138</v>
      </c>
    </row>
    <row r="38" spans="1:5" x14ac:dyDescent="0.25">
      <c r="A38" t="s">
        <v>135</v>
      </c>
      <c r="B38" s="5" t="s">
        <v>74</v>
      </c>
      <c r="C38" s="5" t="s">
        <v>89</v>
      </c>
      <c r="D38">
        <v>2</v>
      </c>
      <c r="E38">
        <v>116</v>
      </c>
    </row>
    <row r="39" spans="1:5" x14ac:dyDescent="0.25">
      <c r="A39" t="s">
        <v>136</v>
      </c>
      <c r="B39" s="5" t="s">
        <v>75</v>
      </c>
      <c r="C39" s="5" t="s">
        <v>89</v>
      </c>
      <c r="D39">
        <v>2</v>
      </c>
      <c r="E39">
        <v>154</v>
      </c>
    </row>
    <row r="40" spans="1:5" x14ac:dyDescent="0.25">
      <c r="A40" t="s">
        <v>137</v>
      </c>
      <c r="B40" s="5" t="s">
        <v>76</v>
      </c>
      <c r="C40" s="5" t="s">
        <v>89</v>
      </c>
      <c r="D40">
        <v>3</v>
      </c>
      <c r="E40">
        <v>281</v>
      </c>
    </row>
    <row r="41" spans="1:5" x14ac:dyDescent="0.25">
      <c r="A41" t="s">
        <v>138</v>
      </c>
      <c r="B41" s="5" t="s">
        <v>77</v>
      </c>
      <c r="C41" s="5" t="s">
        <v>89</v>
      </c>
      <c r="D41">
        <v>2</v>
      </c>
      <c r="E41">
        <v>387</v>
      </c>
    </row>
    <row r="42" spans="1:5" x14ac:dyDescent="0.25">
      <c r="A42" t="s">
        <v>139</v>
      </c>
      <c r="B42" s="5" t="s">
        <v>78</v>
      </c>
      <c r="C42" s="5" t="s">
        <v>89</v>
      </c>
      <c r="D42">
        <v>3</v>
      </c>
      <c r="E42">
        <v>157</v>
      </c>
    </row>
    <row r="43" spans="1:5" x14ac:dyDescent="0.25">
      <c r="A43" t="s">
        <v>140</v>
      </c>
      <c r="B43" s="5" t="s">
        <v>79</v>
      </c>
      <c r="C43" s="5" t="s">
        <v>89</v>
      </c>
      <c r="D43">
        <v>0</v>
      </c>
      <c r="E43">
        <v>0</v>
      </c>
    </row>
    <row r="44" spans="1:5" x14ac:dyDescent="0.25">
      <c r="A44" t="s">
        <v>141</v>
      </c>
      <c r="B44" s="5" t="s">
        <v>80</v>
      </c>
      <c r="C44" s="5" t="s">
        <v>89</v>
      </c>
      <c r="D44">
        <v>0</v>
      </c>
      <c r="E44">
        <v>0</v>
      </c>
    </row>
    <row r="45" spans="1:5" x14ac:dyDescent="0.25">
      <c r="A45" t="s">
        <v>142</v>
      </c>
      <c r="B45" s="5" t="s">
        <v>81</v>
      </c>
      <c r="C45" s="5" t="s">
        <v>89</v>
      </c>
      <c r="D45">
        <v>0</v>
      </c>
      <c r="E45">
        <v>0</v>
      </c>
    </row>
    <row r="46" spans="1:5" x14ac:dyDescent="0.25">
      <c r="A46" t="s">
        <v>143</v>
      </c>
      <c r="B46" s="5" t="s">
        <v>82</v>
      </c>
      <c r="C46" s="5" t="s">
        <v>89</v>
      </c>
      <c r="D46">
        <v>2</v>
      </c>
      <c r="E46">
        <v>356</v>
      </c>
    </row>
    <row r="47" spans="1:5" x14ac:dyDescent="0.25">
      <c r="A47" t="s">
        <v>144</v>
      </c>
      <c r="B47" s="5" t="s">
        <v>83</v>
      </c>
      <c r="C47" s="5" t="s">
        <v>89</v>
      </c>
      <c r="D47">
        <v>0</v>
      </c>
      <c r="E47">
        <v>0</v>
      </c>
    </row>
    <row r="48" spans="1:5" x14ac:dyDescent="0.25">
      <c r="A48" t="s">
        <v>145</v>
      </c>
      <c r="B48" s="5" t="s">
        <v>84</v>
      </c>
      <c r="C48" s="5" t="s">
        <v>89</v>
      </c>
      <c r="D48">
        <v>0</v>
      </c>
      <c r="E48">
        <v>0</v>
      </c>
    </row>
    <row r="49" spans="1:7" x14ac:dyDescent="0.25">
      <c r="A49" s="6" t="s">
        <v>146</v>
      </c>
      <c r="B49" s="5" t="s">
        <v>85</v>
      </c>
      <c r="C49" s="5" t="s">
        <v>89</v>
      </c>
      <c r="D49">
        <v>0</v>
      </c>
      <c r="E49">
        <v>0</v>
      </c>
      <c r="F49" s="6"/>
    </row>
    <row r="50" spans="1:7" x14ac:dyDescent="0.25">
      <c r="A50" t="s">
        <v>147</v>
      </c>
      <c r="B50" s="5" t="s">
        <v>86</v>
      </c>
      <c r="C50" s="5" t="s">
        <v>89</v>
      </c>
      <c r="D50">
        <v>1</v>
      </c>
      <c r="E50">
        <v>1</v>
      </c>
    </row>
    <row r="51" spans="1:7" x14ac:dyDescent="0.25">
      <c r="A51" s="5" t="s">
        <v>148</v>
      </c>
      <c r="B51" s="5" t="s">
        <v>90</v>
      </c>
      <c r="C51" s="5" t="s">
        <v>89</v>
      </c>
      <c r="D51">
        <v>5</v>
      </c>
      <c r="E51">
        <v>917</v>
      </c>
    </row>
    <row r="52" spans="1:7" x14ac:dyDescent="0.25">
      <c r="A52" t="s">
        <v>149</v>
      </c>
      <c r="B52" s="5" t="s">
        <v>91</v>
      </c>
      <c r="C52" s="5" t="s">
        <v>89</v>
      </c>
      <c r="D52">
        <v>2</v>
      </c>
      <c r="E52">
        <v>838</v>
      </c>
    </row>
    <row r="53" spans="1:7" x14ac:dyDescent="0.25">
      <c r="A53" t="s">
        <v>150</v>
      </c>
      <c r="B53" s="5" t="s">
        <v>92</v>
      </c>
      <c r="C53" s="5" t="s">
        <v>89</v>
      </c>
      <c r="D53">
        <v>4</v>
      </c>
      <c r="E53">
        <v>890</v>
      </c>
    </row>
    <row r="54" spans="1:7" x14ac:dyDescent="0.25">
      <c r="A54" t="s">
        <v>151</v>
      </c>
      <c r="B54" s="5" t="s">
        <v>93</v>
      </c>
      <c r="C54" s="5" t="s">
        <v>89</v>
      </c>
      <c r="D54">
        <v>4</v>
      </c>
      <c r="E54">
        <v>920</v>
      </c>
    </row>
    <row r="55" spans="1:7" x14ac:dyDescent="0.25">
      <c r="A55" t="s">
        <v>152</v>
      </c>
      <c r="B55" s="5" t="s">
        <v>94</v>
      </c>
      <c r="C55" s="5" t="s">
        <v>89</v>
      </c>
      <c r="D55">
        <v>5</v>
      </c>
      <c r="E55">
        <v>302</v>
      </c>
    </row>
    <row r="56" spans="1:7" x14ac:dyDescent="0.25">
      <c r="A56" t="s">
        <v>153</v>
      </c>
      <c r="B56" s="5" t="s">
        <v>95</v>
      </c>
      <c r="C56" s="5" t="s">
        <v>89</v>
      </c>
      <c r="D56">
        <v>2</v>
      </c>
      <c r="E56">
        <v>405</v>
      </c>
    </row>
    <row r="57" spans="1:7" x14ac:dyDescent="0.25">
      <c r="A57" t="s">
        <v>154</v>
      </c>
      <c r="B57" s="5" t="s">
        <v>96</v>
      </c>
      <c r="C57" s="5" t="s">
        <v>89</v>
      </c>
      <c r="D57">
        <v>2</v>
      </c>
      <c r="E57">
        <v>311</v>
      </c>
    </row>
    <row r="58" spans="1:7" x14ac:dyDescent="0.25">
      <c r="A58" t="s">
        <v>155</v>
      </c>
      <c r="B58" s="5" t="s">
        <v>97</v>
      </c>
      <c r="C58" s="5" t="s">
        <v>89</v>
      </c>
      <c r="D58">
        <v>4</v>
      </c>
      <c r="E58">
        <v>259</v>
      </c>
    </row>
    <row r="59" spans="1:7" x14ac:dyDescent="0.25">
      <c r="A59" s="6" t="s">
        <v>156</v>
      </c>
      <c r="B59" s="5" t="s">
        <v>98</v>
      </c>
      <c r="C59" s="5" t="s">
        <v>88</v>
      </c>
      <c r="D59" s="7">
        <v>3</v>
      </c>
      <c r="E59">
        <v>884</v>
      </c>
      <c r="G59" s="6"/>
    </row>
    <row r="60" spans="1:7" x14ac:dyDescent="0.25">
      <c r="A60" s="5" t="s">
        <v>157</v>
      </c>
      <c r="B60" s="5" t="s">
        <v>99</v>
      </c>
      <c r="C60" s="5" t="s">
        <v>88</v>
      </c>
      <c r="D60" s="7">
        <v>6</v>
      </c>
      <c r="E60">
        <v>1987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7318B-BC7F-5642-B911-C8038ED5AB9D}">
  <dimension ref="A1:P34"/>
  <sheetViews>
    <sheetView tabSelected="1" workbookViewId="0">
      <selection activeCell="O21" sqref="O21"/>
    </sheetView>
  </sheetViews>
  <sheetFormatPr baseColWidth="10" defaultRowHeight="15" x14ac:dyDescent="0.25"/>
  <cols>
    <col min="1" max="1" width="3.140625" bestFit="1" customWidth="1"/>
    <col min="2" max="2" width="20" bestFit="1" customWidth="1"/>
    <col min="3" max="3" width="20" customWidth="1"/>
    <col min="4" max="4" width="24.7109375" customWidth="1"/>
    <col min="5" max="5" width="18" customWidth="1"/>
    <col min="6" max="6" width="23.5703125" customWidth="1"/>
    <col min="7" max="7" width="22" customWidth="1"/>
    <col min="8" max="8" width="24.85546875" customWidth="1"/>
    <col min="9" max="9" width="23" customWidth="1"/>
    <col min="10" max="10" width="26.5703125" customWidth="1"/>
    <col min="12" max="12" width="14.28515625" bestFit="1" customWidth="1"/>
    <col min="13" max="13" width="8.140625" bestFit="1" customWidth="1"/>
    <col min="14" max="14" width="7" bestFit="1" customWidth="1"/>
    <col min="15" max="15" width="5.7109375" bestFit="1" customWidth="1"/>
    <col min="16" max="16" width="5.85546875" bestFit="1" customWidth="1"/>
  </cols>
  <sheetData>
    <row r="1" spans="1:16" s="1" customFormat="1" x14ac:dyDescent="0.25">
      <c r="A1" s="1" t="s">
        <v>42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6" x14ac:dyDescent="0.25">
      <c r="A2">
        <v>1</v>
      </c>
      <c r="B2" t="s">
        <v>9</v>
      </c>
      <c r="C2">
        <v>0.81</v>
      </c>
      <c r="D2">
        <v>88.31</v>
      </c>
      <c r="E2">
        <v>74.53</v>
      </c>
      <c r="F2">
        <v>93.55</v>
      </c>
      <c r="G2">
        <v>93.55</v>
      </c>
      <c r="H2">
        <v>58</v>
      </c>
      <c r="I2">
        <v>4</v>
      </c>
      <c r="J2">
        <v>4</v>
      </c>
      <c r="N2" s="10" t="s">
        <v>44</v>
      </c>
      <c r="O2" s="10"/>
    </row>
    <row r="3" spans="1:16" x14ac:dyDescent="0.25">
      <c r="A3">
        <v>2</v>
      </c>
      <c r="B3" t="s">
        <v>10</v>
      </c>
      <c r="C3">
        <v>0.65</v>
      </c>
      <c r="D3">
        <v>61.05</v>
      </c>
      <c r="E3">
        <v>68.72</v>
      </c>
      <c r="F3">
        <v>65</v>
      </c>
      <c r="G3">
        <v>86.67</v>
      </c>
      <c r="H3">
        <v>13</v>
      </c>
      <c r="I3">
        <v>7</v>
      </c>
      <c r="J3">
        <v>2</v>
      </c>
      <c r="L3" s="1" t="s">
        <v>162</v>
      </c>
      <c r="N3" s="1" t="b">
        <v>1</v>
      </c>
      <c r="O3" s="1" t="b">
        <v>0</v>
      </c>
      <c r="P3" s="4" t="s">
        <v>45</v>
      </c>
    </row>
    <row r="4" spans="1:16" x14ac:dyDescent="0.25">
      <c r="A4">
        <v>3</v>
      </c>
      <c r="B4" t="s">
        <v>11</v>
      </c>
      <c r="C4">
        <v>0.89</v>
      </c>
      <c r="D4">
        <v>91.19</v>
      </c>
      <c r="E4">
        <v>87.37</v>
      </c>
      <c r="F4">
        <v>100</v>
      </c>
      <c r="G4">
        <v>96.49</v>
      </c>
      <c r="H4">
        <v>55</v>
      </c>
      <c r="I4">
        <v>0</v>
      </c>
      <c r="J4">
        <v>2</v>
      </c>
      <c r="L4" s="11" t="s">
        <v>43</v>
      </c>
      <c r="M4" s="1" t="s">
        <v>167</v>
      </c>
      <c r="N4">
        <f>SUM(H2:H34)</f>
        <v>3426</v>
      </c>
      <c r="O4">
        <f>SUM(I2:I34)</f>
        <v>212</v>
      </c>
      <c r="P4" s="3">
        <f>SUM(N4:O4)</f>
        <v>3638</v>
      </c>
    </row>
    <row r="5" spans="1:16" x14ac:dyDescent="0.25">
      <c r="A5">
        <v>4</v>
      </c>
      <c r="B5" t="s">
        <v>12</v>
      </c>
      <c r="C5">
        <v>0.85</v>
      </c>
      <c r="D5">
        <v>90.73</v>
      </c>
      <c r="E5">
        <v>80.31</v>
      </c>
      <c r="F5">
        <v>100</v>
      </c>
      <c r="G5">
        <v>92.16</v>
      </c>
      <c r="H5">
        <v>47</v>
      </c>
      <c r="I5">
        <v>0</v>
      </c>
      <c r="J5">
        <v>4</v>
      </c>
      <c r="L5" s="11"/>
      <c r="M5" s="1" t="s">
        <v>166</v>
      </c>
      <c r="N5">
        <f>SUM(J2:J34)</f>
        <v>167</v>
      </c>
      <c r="P5" s="3">
        <f>SUM(N5:O5)</f>
        <v>167</v>
      </c>
    </row>
    <row r="6" spans="1:16" x14ac:dyDescent="0.25">
      <c r="A6">
        <v>5</v>
      </c>
      <c r="B6" t="s">
        <v>13</v>
      </c>
      <c r="C6">
        <v>0</v>
      </c>
      <c r="D6">
        <v>100</v>
      </c>
      <c r="E6">
        <v>100</v>
      </c>
      <c r="F6">
        <v>0</v>
      </c>
      <c r="G6">
        <v>0</v>
      </c>
      <c r="H6">
        <v>0</v>
      </c>
      <c r="I6">
        <v>0</v>
      </c>
      <c r="J6">
        <v>0</v>
      </c>
      <c r="M6" s="3" t="s">
        <v>45</v>
      </c>
      <c r="N6" s="3">
        <f>SUM(N4:N5)</f>
        <v>3593</v>
      </c>
      <c r="O6" s="3">
        <f>SUM(O4:O5)</f>
        <v>212</v>
      </c>
      <c r="P6" s="3">
        <f>SUM(P4:P5)</f>
        <v>3805</v>
      </c>
    </row>
    <row r="7" spans="1:16" x14ac:dyDescent="0.25">
      <c r="A7">
        <v>6</v>
      </c>
      <c r="B7" t="s">
        <v>14</v>
      </c>
      <c r="C7">
        <v>0</v>
      </c>
      <c r="D7">
        <v>100</v>
      </c>
      <c r="E7">
        <v>100</v>
      </c>
      <c r="F7">
        <v>0</v>
      </c>
      <c r="G7">
        <v>0</v>
      </c>
      <c r="H7">
        <v>0</v>
      </c>
      <c r="I7">
        <v>0</v>
      </c>
      <c r="J7">
        <v>0</v>
      </c>
    </row>
    <row r="8" spans="1:16" x14ac:dyDescent="0.25">
      <c r="A8">
        <v>7</v>
      </c>
      <c r="B8" t="s">
        <v>15</v>
      </c>
      <c r="C8">
        <v>0.86</v>
      </c>
      <c r="D8">
        <v>90.34</v>
      </c>
      <c r="E8">
        <v>81.52</v>
      </c>
      <c r="F8">
        <v>91.74</v>
      </c>
      <c r="G8">
        <v>96.15</v>
      </c>
      <c r="H8">
        <v>100</v>
      </c>
      <c r="I8">
        <v>9</v>
      </c>
      <c r="J8">
        <v>4</v>
      </c>
      <c r="L8" s="1" t="s">
        <v>163</v>
      </c>
      <c r="M8" s="8" t="s">
        <v>46</v>
      </c>
      <c r="N8" s="9">
        <f>N4/P4</f>
        <v>0.94172622319956023</v>
      </c>
      <c r="P8" s="2"/>
    </row>
    <row r="9" spans="1:16" x14ac:dyDescent="0.25">
      <c r="A9">
        <v>8</v>
      </c>
      <c r="B9" t="s">
        <v>16</v>
      </c>
      <c r="C9">
        <v>0</v>
      </c>
      <c r="D9">
        <v>100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M9" s="8" t="s">
        <v>47</v>
      </c>
      <c r="N9" s="9">
        <f>N4/N6</f>
        <v>0.95352073476203725</v>
      </c>
      <c r="P9" s="2"/>
    </row>
    <row r="10" spans="1:16" x14ac:dyDescent="0.25">
      <c r="A10">
        <v>9</v>
      </c>
      <c r="B10" t="s">
        <v>17</v>
      </c>
      <c r="C10">
        <v>0</v>
      </c>
      <c r="D10">
        <v>100</v>
      </c>
      <c r="E10">
        <v>100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6" x14ac:dyDescent="0.25">
      <c r="A11">
        <v>10</v>
      </c>
      <c r="B11" t="s">
        <v>18</v>
      </c>
      <c r="C11">
        <v>0</v>
      </c>
      <c r="D11">
        <v>100</v>
      </c>
      <c r="E11">
        <v>100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6" x14ac:dyDescent="0.25">
      <c r="A12">
        <v>11</v>
      </c>
      <c r="B12" t="s">
        <v>19</v>
      </c>
      <c r="C12">
        <v>0</v>
      </c>
      <c r="D12">
        <v>0</v>
      </c>
      <c r="E12">
        <v>100</v>
      </c>
      <c r="F12">
        <v>0</v>
      </c>
      <c r="G12">
        <v>0</v>
      </c>
      <c r="H12">
        <v>0</v>
      </c>
      <c r="I12">
        <v>3</v>
      </c>
      <c r="J12">
        <v>0</v>
      </c>
      <c r="L12" s="3" t="s">
        <v>164</v>
      </c>
      <c r="M12" s="3"/>
      <c r="N12" s="3">
        <v>129</v>
      </c>
    </row>
    <row r="13" spans="1:16" x14ac:dyDescent="0.25">
      <c r="A13">
        <v>12</v>
      </c>
      <c r="B13" t="s">
        <v>20</v>
      </c>
      <c r="C13">
        <v>0.19</v>
      </c>
      <c r="D13">
        <v>11.11</v>
      </c>
      <c r="E13">
        <v>68.42</v>
      </c>
      <c r="F13">
        <v>16.670000000000002</v>
      </c>
      <c r="G13">
        <v>66.67</v>
      </c>
      <c r="H13">
        <v>2</v>
      </c>
      <c r="I13">
        <v>10</v>
      </c>
      <c r="J13">
        <v>1</v>
      </c>
      <c r="L13" s="3" t="s">
        <v>165</v>
      </c>
      <c r="M13" s="3"/>
      <c r="N13" s="3">
        <f>N6+N12</f>
        <v>3722</v>
      </c>
    </row>
    <row r="14" spans="1:16" x14ac:dyDescent="0.25">
      <c r="A14">
        <v>13</v>
      </c>
      <c r="B14" t="s">
        <v>21</v>
      </c>
      <c r="C14">
        <v>0</v>
      </c>
      <c r="D14">
        <v>100</v>
      </c>
      <c r="E14">
        <v>100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6" x14ac:dyDescent="0.25">
      <c r="A15">
        <v>14</v>
      </c>
      <c r="B15" t="s">
        <v>22</v>
      </c>
      <c r="C15">
        <v>0.79</v>
      </c>
      <c r="D15">
        <v>79.88</v>
      </c>
      <c r="E15">
        <v>79.05</v>
      </c>
      <c r="F15">
        <v>93.33</v>
      </c>
      <c r="G15">
        <v>95.89</v>
      </c>
      <c r="H15">
        <v>70</v>
      </c>
      <c r="I15">
        <v>5</v>
      </c>
      <c r="J15">
        <v>3</v>
      </c>
    </row>
    <row r="16" spans="1:16" x14ac:dyDescent="0.25">
      <c r="A16">
        <v>15</v>
      </c>
      <c r="B16" t="s">
        <v>23</v>
      </c>
      <c r="C16">
        <v>0.83</v>
      </c>
      <c r="D16">
        <v>82.25</v>
      </c>
      <c r="E16">
        <v>84.52</v>
      </c>
      <c r="F16">
        <v>95.65</v>
      </c>
      <c r="G16">
        <v>100</v>
      </c>
      <c r="H16">
        <v>44</v>
      </c>
      <c r="I16">
        <v>2</v>
      </c>
      <c r="J16">
        <v>0</v>
      </c>
    </row>
    <row r="17" spans="1:10" x14ac:dyDescent="0.25">
      <c r="A17">
        <v>16</v>
      </c>
      <c r="B17" t="s">
        <v>24</v>
      </c>
      <c r="C17">
        <v>0.82</v>
      </c>
      <c r="D17">
        <v>87.64</v>
      </c>
      <c r="E17">
        <v>77.16</v>
      </c>
      <c r="F17">
        <v>95.45</v>
      </c>
      <c r="G17">
        <v>100</v>
      </c>
      <c r="H17">
        <v>21</v>
      </c>
      <c r="I17">
        <v>1</v>
      </c>
      <c r="J17">
        <v>0</v>
      </c>
    </row>
    <row r="18" spans="1:10" x14ac:dyDescent="0.25">
      <c r="A18">
        <v>17</v>
      </c>
      <c r="B18" t="s">
        <v>25</v>
      </c>
      <c r="C18">
        <v>0</v>
      </c>
      <c r="D18">
        <v>100</v>
      </c>
      <c r="E18">
        <v>100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x14ac:dyDescent="0.25">
      <c r="A19">
        <v>18</v>
      </c>
      <c r="B19" t="s">
        <v>26</v>
      </c>
      <c r="C19">
        <v>0.79</v>
      </c>
      <c r="D19">
        <v>90.5</v>
      </c>
      <c r="E19">
        <v>70.739999999999995</v>
      </c>
      <c r="F19">
        <v>97.3</v>
      </c>
      <c r="G19">
        <v>76.599999999999994</v>
      </c>
      <c r="H19">
        <v>36</v>
      </c>
      <c r="I19">
        <v>1</v>
      </c>
      <c r="J19">
        <v>11</v>
      </c>
    </row>
    <row r="20" spans="1:10" x14ac:dyDescent="0.25">
      <c r="A20">
        <v>19</v>
      </c>
      <c r="B20" t="s">
        <v>27</v>
      </c>
      <c r="C20">
        <v>0.71</v>
      </c>
      <c r="D20">
        <v>83.95</v>
      </c>
      <c r="E20">
        <v>62.05</v>
      </c>
      <c r="F20">
        <v>100</v>
      </c>
      <c r="G20">
        <v>81.25</v>
      </c>
      <c r="H20">
        <v>26</v>
      </c>
      <c r="I20">
        <v>0</v>
      </c>
      <c r="J20">
        <v>6</v>
      </c>
    </row>
    <row r="21" spans="1:10" x14ac:dyDescent="0.25">
      <c r="A21">
        <v>20</v>
      </c>
      <c r="B21" t="s">
        <v>28</v>
      </c>
      <c r="C21">
        <v>0</v>
      </c>
      <c r="D21">
        <v>100</v>
      </c>
      <c r="E21">
        <v>100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5">
      <c r="A22">
        <v>21</v>
      </c>
      <c r="B22" t="s">
        <v>29</v>
      </c>
      <c r="C22">
        <v>0.81</v>
      </c>
      <c r="D22">
        <v>88.42</v>
      </c>
      <c r="E22">
        <v>74.22</v>
      </c>
      <c r="F22">
        <v>100</v>
      </c>
      <c r="G22">
        <v>83.33</v>
      </c>
      <c r="H22">
        <v>20</v>
      </c>
      <c r="I22">
        <v>0</v>
      </c>
      <c r="J22">
        <v>4</v>
      </c>
    </row>
    <row r="23" spans="1:10" x14ac:dyDescent="0.25">
      <c r="A23">
        <v>22</v>
      </c>
      <c r="B23" t="s">
        <v>30</v>
      </c>
      <c r="C23">
        <v>0.75</v>
      </c>
      <c r="D23">
        <v>80.37</v>
      </c>
      <c r="E23">
        <v>70.09</v>
      </c>
      <c r="F23">
        <v>92.11</v>
      </c>
      <c r="G23">
        <v>79.55</v>
      </c>
      <c r="H23">
        <v>35</v>
      </c>
      <c r="I23">
        <v>3</v>
      </c>
      <c r="J23">
        <v>9</v>
      </c>
    </row>
    <row r="24" spans="1:10" x14ac:dyDescent="0.25">
      <c r="A24">
        <v>23</v>
      </c>
      <c r="B24" t="s">
        <v>31</v>
      </c>
      <c r="C24">
        <v>0.83</v>
      </c>
      <c r="D24">
        <v>85.13</v>
      </c>
      <c r="E24">
        <v>80.52</v>
      </c>
      <c r="F24">
        <v>95.61</v>
      </c>
      <c r="G24">
        <v>93.78</v>
      </c>
      <c r="H24">
        <v>196</v>
      </c>
      <c r="I24">
        <v>9</v>
      </c>
      <c r="J24">
        <v>13</v>
      </c>
    </row>
    <row r="25" spans="1:10" x14ac:dyDescent="0.25">
      <c r="A25">
        <v>24</v>
      </c>
      <c r="B25" t="s">
        <v>32</v>
      </c>
      <c r="C25">
        <v>0</v>
      </c>
      <c r="D25">
        <v>100</v>
      </c>
      <c r="E25">
        <v>100</v>
      </c>
      <c r="F25">
        <v>0</v>
      </c>
      <c r="G25">
        <v>0</v>
      </c>
      <c r="H25">
        <v>0</v>
      </c>
      <c r="I25">
        <v>0</v>
      </c>
      <c r="J25">
        <v>0</v>
      </c>
    </row>
    <row r="26" spans="1:10" x14ac:dyDescent="0.25">
      <c r="A26">
        <v>25</v>
      </c>
      <c r="B26" t="s">
        <v>33</v>
      </c>
      <c r="C26">
        <v>0</v>
      </c>
      <c r="D26">
        <v>100</v>
      </c>
      <c r="E26">
        <v>100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 x14ac:dyDescent="0.25">
      <c r="A27">
        <v>26</v>
      </c>
      <c r="B27" t="s">
        <v>34</v>
      </c>
      <c r="C27">
        <v>0.62</v>
      </c>
      <c r="D27">
        <v>66.760000000000005</v>
      </c>
      <c r="E27">
        <v>58.03</v>
      </c>
      <c r="F27">
        <v>93.2</v>
      </c>
      <c r="G27">
        <v>92.5</v>
      </c>
      <c r="H27">
        <v>370</v>
      </c>
      <c r="I27">
        <v>27</v>
      </c>
      <c r="J27">
        <v>30</v>
      </c>
    </row>
    <row r="28" spans="1:10" x14ac:dyDescent="0.25">
      <c r="A28">
        <v>27</v>
      </c>
      <c r="B28" t="s">
        <v>35</v>
      </c>
      <c r="C28">
        <v>0.61</v>
      </c>
      <c r="D28">
        <v>66.44</v>
      </c>
      <c r="E28">
        <v>56.48</v>
      </c>
      <c r="F28">
        <v>93.13</v>
      </c>
      <c r="G28">
        <v>91.5</v>
      </c>
      <c r="H28">
        <v>420</v>
      </c>
      <c r="I28">
        <v>31</v>
      </c>
      <c r="J28">
        <v>39</v>
      </c>
    </row>
    <row r="29" spans="1:10" x14ac:dyDescent="0.25">
      <c r="A29">
        <v>28</v>
      </c>
      <c r="B29" t="s">
        <v>36</v>
      </c>
      <c r="C29">
        <v>0.74</v>
      </c>
      <c r="D29">
        <v>81.56</v>
      </c>
      <c r="E29">
        <v>67.2</v>
      </c>
      <c r="F29">
        <v>98.04</v>
      </c>
      <c r="G29">
        <v>97.28</v>
      </c>
      <c r="H29">
        <v>250</v>
      </c>
      <c r="I29">
        <v>5</v>
      </c>
      <c r="J29">
        <v>7</v>
      </c>
    </row>
    <row r="30" spans="1:10" x14ac:dyDescent="0.25">
      <c r="A30">
        <v>29</v>
      </c>
      <c r="B30" t="s">
        <v>37</v>
      </c>
      <c r="C30">
        <v>0.75</v>
      </c>
      <c r="D30">
        <v>81.86</v>
      </c>
      <c r="E30">
        <v>70.05</v>
      </c>
      <c r="F30">
        <v>98.32</v>
      </c>
      <c r="G30">
        <v>98.56</v>
      </c>
      <c r="H30">
        <v>410</v>
      </c>
      <c r="I30">
        <v>7</v>
      </c>
      <c r="J30">
        <v>6</v>
      </c>
    </row>
    <row r="31" spans="1:10" x14ac:dyDescent="0.25">
      <c r="A31">
        <v>30</v>
      </c>
      <c r="B31" t="s">
        <v>38</v>
      </c>
      <c r="C31">
        <v>0.75</v>
      </c>
      <c r="D31">
        <v>68.94</v>
      </c>
      <c r="E31">
        <v>81.47</v>
      </c>
      <c r="F31">
        <v>94.02</v>
      </c>
      <c r="G31">
        <v>98.86</v>
      </c>
      <c r="H31">
        <v>519</v>
      </c>
      <c r="I31">
        <v>33</v>
      </c>
      <c r="J31">
        <v>6</v>
      </c>
    </row>
    <row r="32" spans="1:10" x14ac:dyDescent="0.25">
      <c r="A32">
        <v>31</v>
      </c>
      <c r="B32" t="s">
        <v>39</v>
      </c>
      <c r="C32">
        <v>0.74</v>
      </c>
      <c r="D32">
        <v>67.08</v>
      </c>
      <c r="E32">
        <v>83.65</v>
      </c>
      <c r="F32">
        <v>94.01</v>
      </c>
      <c r="G32">
        <v>99.63</v>
      </c>
      <c r="H32">
        <v>267</v>
      </c>
      <c r="I32">
        <v>17</v>
      </c>
      <c r="J32">
        <v>1</v>
      </c>
    </row>
    <row r="33" spans="1:10" x14ac:dyDescent="0.25">
      <c r="A33">
        <v>32</v>
      </c>
      <c r="B33" t="s">
        <v>40</v>
      </c>
      <c r="C33">
        <v>0.7</v>
      </c>
      <c r="D33">
        <v>60.47</v>
      </c>
      <c r="E33">
        <v>83.63</v>
      </c>
      <c r="F33">
        <v>93.79</v>
      </c>
      <c r="G33">
        <v>99.67</v>
      </c>
      <c r="H33">
        <v>302</v>
      </c>
      <c r="I33">
        <v>20</v>
      </c>
      <c r="J33">
        <v>1</v>
      </c>
    </row>
    <row r="34" spans="1:10" x14ac:dyDescent="0.25">
      <c r="A34">
        <v>33</v>
      </c>
      <c r="B34" t="s">
        <v>41</v>
      </c>
      <c r="C34">
        <v>0.64</v>
      </c>
      <c r="D34">
        <v>60.42</v>
      </c>
      <c r="E34">
        <v>67.94</v>
      </c>
      <c r="F34">
        <v>90.16</v>
      </c>
      <c r="G34">
        <v>92.18</v>
      </c>
      <c r="H34">
        <v>165</v>
      </c>
      <c r="I34">
        <v>18</v>
      </c>
      <c r="J34">
        <v>14</v>
      </c>
    </row>
  </sheetData>
  <mergeCells count="2">
    <mergeCell ref="N2:O2"/>
    <mergeCell ref="L4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Image Dataset Statistics</vt:lpstr>
      <vt:lpstr>Validation Image Results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JOHANNES</cp:lastModifiedBy>
  <dcterms:created xsi:type="dcterms:W3CDTF">2022-06-11T14:06:08Z</dcterms:created>
  <dcterms:modified xsi:type="dcterms:W3CDTF">2022-06-14T15:08:12Z</dcterms:modified>
  <cp:category/>
</cp:coreProperties>
</file>